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A1A8E3F1-CC65-47B4-8F58-A13878EC03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Հայտի-Ավտոմեքենա" sheetId="1" r:id="rId1"/>
    <sheet name="List" sheetId="2" state="hidden" r:id="rId2"/>
  </sheets>
  <definedNames>
    <definedName name="_Կարգի_8_կետ">List!$G$3:$G$5</definedName>
    <definedName name="համաձայն_Կարգի_8_րդ_կետի_պահանջների__այլ_ավտոմեքենա_հատկացնելու__առաջարկության_հիմնավորումը" localSheetId="0">List!$G$3:$G$5</definedName>
  </definedNames>
  <calcPr calcId="191029"/>
</workbook>
</file>

<file path=xl/calcChain.xml><?xml version="1.0" encoding="utf-8"?>
<calcChain xmlns="http://schemas.openxmlformats.org/spreadsheetml/2006/main">
  <c r="T27" i="1" l="1"/>
  <c r="T28" i="1"/>
  <c r="T26" i="1"/>
  <c r="J13" i="1"/>
  <c r="J31" i="1" l="1"/>
  <c r="J19" i="1"/>
  <c r="J24" i="1"/>
  <c r="J34" i="1"/>
  <c r="J29" i="1"/>
  <c r="J27" i="1"/>
  <c r="J15" i="1"/>
  <c r="J20" i="1"/>
  <c r="J33" i="1"/>
  <c r="J28" i="1"/>
  <c r="J17" i="1"/>
  <c r="J21" i="1"/>
  <c r="J32" i="1"/>
  <c r="J26" i="1"/>
  <c r="J18" i="1"/>
  <c r="J22" i="1"/>
</calcChain>
</file>

<file path=xl/sharedStrings.xml><?xml version="1.0" encoding="utf-8"?>
<sst xmlns="http://schemas.openxmlformats.org/spreadsheetml/2006/main" count="102" uniqueCount="76">
  <si>
    <t xml:space="preserve">Ընդամենը առկա (հաշվեկշռում հաշվառված) ավտոմեքենաների քանակը` </t>
  </si>
  <si>
    <t>հ/հ</t>
  </si>
  <si>
    <t>ղեկավարի պաշտոնը կամ ստորաբաժանման անվանումը, որին սպասարկում է տվյալ ավտոմեքենան</t>
  </si>
  <si>
    <t>Ավտոմեքենայի նշանակությունը</t>
  </si>
  <si>
    <t>գնման գինը   (հազ դրամ)</t>
  </si>
  <si>
    <t>Քանակը (հատ)</t>
  </si>
  <si>
    <t>Հատուկ տեխնիկական միջոցներով կահավորանքի պահանջ</t>
  </si>
  <si>
    <t>Գինը 
(հազար դրամ)</t>
  </si>
  <si>
    <t xml:space="preserve">սեդան </t>
  </si>
  <si>
    <t>բենզին</t>
  </si>
  <si>
    <t>Այլ տրանսպորտային միջոցներ</t>
  </si>
  <si>
    <t>Ավտոմեքենայի թափքի տեսակը</t>
  </si>
  <si>
    <t>Շարժիչի ծավալը</t>
  </si>
  <si>
    <t>մինչև 1,8</t>
  </si>
  <si>
    <t>առկա չէ</t>
  </si>
  <si>
    <t>գազ</t>
  </si>
  <si>
    <t>ունիվերսալ</t>
  </si>
  <si>
    <t>առկա է</t>
  </si>
  <si>
    <t>դիզել</t>
  </si>
  <si>
    <t>ամենագնաց</t>
  </si>
  <si>
    <t>էլեկտրական</t>
  </si>
  <si>
    <t>միկրոավտոբուս</t>
  </si>
  <si>
    <t>հիբրիդ</t>
  </si>
  <si>
    <t>այլ</t>
  </si>
  <si>
    <t xml:space="preserve">շարժիչի վառելանյութի տեսակը
(ընտրել ցանկից) </t>
  </si>
  <si>
    <t>1,9-ից մինչև 2,2</t>
  </si>
  <si>
    <t>6,1-ից ավելի</t>
  </si>
  <si>
    <t>Ծառայողական (ղեկավարի)</t>
  </si>
  <si>
    <t>Սպասարկող՝ տարբերանշանով</t>
  </si>
  <si>
    <t>հատուկ միջոցներով կահավորանքի պահանջ</t>
  </si>
  <si>
    <t>Առաջարկություն՝ ավտոմեքենայի հետագա շահագործման, նոր ավտոմեքենա հատկացնելու և փոխհատուցում տրամադրելու վերաբերյալ</t>
  </si>
  <si>
    <t>ենթակա է հետագա շահագործման</t>
  </si>
  <si>
    <t>հատկացնել նոր ավտոմեքենա՝ Կարգի 8-րդ կետի հիմքով</t>
  </si>
  <si>
    <t>Կարգի 8-րդ կետի 1-ին ենթակետ (օգտակար ծառայության ժամկետը լրացել է, հետագա շահագործումը համարվում է ոչ արդյունավետ)</t>
  </si>
  <si>
    <t>Կարգի 8-րդ կետի 2-րդ ենթակետ (պետական մարմնին վերապահված նոր գործառույթի իրականացման համար)</t>
  </si>
  <si>
    <t>Կարգի 8-րդ կետի 3-րդ ենթակետ (վթարված և շահագործման ոչ ենթակա ավտոմեքենայի փոխարինման համար</t>
  </si>
  <si>
    <t>այլ ավտոմեքենա հատկացնելու առաջարկության հիմնավորումը՝ համաձայն ՀՀ  կառավարության 28.09.2023թ. N 1666-Ն որոշման Կարգի 8-րդ կետի պահանջների
 (լրացնել Կարգի 8-րդ կետի հիմքով նոր մեքենա հատկացնելու պահանջի դեպքում)</t>
  </si>
  <si>
    <t>ավտոբուս</t>
  </si>
  <si>
    <t>(Մարմնի անվանումը)</t>
  </si>
  <si>
    <t xml:space="preserve">շարժիչի ծավալը
 (ընտրել ցանկից) </t>
  </si>
  <si>
    <t xml:space="preserve">շարժիչի ծավալը (ընտրել ցանկից) </t>
  </si>
  <si>
    <t>2,3-ից մինչև 3,5</t>
  </si>
  <si>
    <t>3,6-ից մինչև 6,0</t>
  </si>
  <si>
    <t>Մարմնի հաշվեկշռում հաշվառված ավտոմեքենայի՝</t>
  </si>
  <si>
    <t>մակնիշը</t>
  </si>
  <si>
    <t>Ղեկավարին սպասարկող ծառայողական ավտոմեքենաները</t>
  </si>
  <si>
    <r>
      <t>ֆունկցիոնալ նշանակությունը</t>
    </r>
    <r>
      <rPr>
        <b/>
        <vertAlign val="superscript"/>
        <sz val="10"/>
        <rFont val="GHEA Grapalat"/>
        <family val="3"/>
      </rPr>
      <t xml:space="preserve"> 3</t>
    </r>
  </si>
  <si>
    <r>
      <t>Ընդամենը ավտոմեքենաների սահմանաքանակը՝</t>
    </r>
    <r>
      <rPr>
        <b/>
        <vertAlign val="superscript"/>
        <sz val="10"/>
        <rFont val="GHEA Grapalat"/>
        <family val="3"/>
      </rPr>
      <t xml:space="preserve"> 2</t>
    </r>
    <r>
      <rPr>
        <b/>
        <sz val="10"/>
        <rFont val="GHEA Grapalat"/>
        <family val="3"/>
      </rPr>
      <t xml:space="preserve"> </t>
    </r>
  </si>
  <si>
    <t>արտադրության տարեթիվը
(ընտրել ցանկից)</t>
  </si>
  <si>
    <r>
      <t xml:space="preserve">թափքի տեսակը </t>
    </r>
    <r>
      <rPr>
        <vertAlign val="superscript"/>
        <sz val="9"/>
        <rFont val="GHEA Grapalat"/>
        <family val="3"/>
      </rPr>
      <t>4</t>
    </r>
    <r>
      <rPr>
        <sz val="9"/>
        <rFont val="GHEA Grapalat"/>
        <family val="3"/>
      </rPr>
      <t xml:space="preserve">
(ընտրել ցանկից) </t>
    </r>
  </si>
  <si>
    <r>
      <t xml:space="preserve">օգտակար ծառայության մնացորդային ժամկետը </t>
    </r>
    <r>
      <rPr>
        <vertAlign val="superscript"/>
        <sz val="9"/>
        <rFont val="GHEA Grapalat"/>
        <family val="3"/>
      </rPr>
      <t>5</t>
    </r>
    <r>
      <rPr>
        <sz val="9"/>
        <rFont val="GHEA Grapalat"/>
        <family val="3"/>
      </rPr>
      <t xml:space="preserve"> (տարի) </t>
    </r>
  </si>
  <si>
    <t xml:space="preserve"> Նոր ավտոմեքենայի հատկացման (կամ ձեռքբերման) անհրաժեշտության հիմնավորումը, այդ թվում՝  գործառնական և հատուկ նշանակության ավտոմեքենայի հատկացման անհրաժեշտությունը, գործառույթի բնութագիրը և իրավական հիմքը</t>
  </si>
  <si>
    <t>… տողերն ավելացնել ըստ անհրաժեշտության</t>
  </si>
  <si>
    <t xml:space="preserve">  </t>
  </si>
  <si>
    <t>Հատուկ տեխնիկական միջոցներով կահավորանք
(ընտրել ցանկից)</t>
  </si>
  <si>
    <r>
      <t>Առաջարկություն՝ ավտոմեքենայի հետագա շահագործման նպատակահարմարության վերաբերյալ</t>
    </r>
    <r>
      <rPr>
        <vertAlign val="superscript"/>
        <sz val="9"/>
        <rFont val="GHEA Grapalat"/>
        <family val="3"/>
      </rPr>
      <t>9</t>
    </r>
    <r>
      <rPr>
        <sz val="9"/>
        <rFont val="GHEA Grapalat"/>
        <family val="3"/>
      </rPr>
      <t xml:space="preserve">
(ընտրել ցանկից)</t>
    </r>
  </si>
  <si>
    <t>ՀԱՅՏ՝ Նոր ավտոմեքենայի հատկացման կամ ձեռքբերման</t>
  </si>
  <si>
    <r>
      <t xml:space="preserve">ՀՀ  կառավարության 28.09.2023թ. N 1666-Ն որոշման Կարգի 8-րդ կետի հիմքը՝ նոր մեքենա հատկացնելու պահանջի վերաբերյալ </t>
    </r>
    <r>
      <rPr>
        <vertAlign val="superscript"/>
        <sz val="9"/>
        <rFont val="GHEA Grapalat"/>
        <family val="3"/>
      </rPr>
      <t>10</t>
    </r>
    <r>
      <rPr>
        <sz val="9"/>
        <rFont val="GHEA Grapalat"/>
        <family val="3"/>
      </rPr>
      <t xml:space="preserve">
 (լրացնել ըստ անհրաժեշտության՝ ընտրելով ցանկից)</t>
    </r>
  </si>
  <si>
    <r>
      <t>Մարմնին սպասարկող ավտոմեքենաներ</t>
    </r>
    <r>
      <rPr>
        <b/>
        <i/>
        <vertAlign val="superscript"/>
        <sz val="10"/>
        <rFont val="GHEA Grapalat"/>
        <family val="3"/>
      </rPr>
      <t>2.1</t>
    </r>
    <r>
      <rPr>
        <b/>
        <i/>
        <sz val="10"/>
        <rFont val="GHEA Grapalat"/>
        <family val="3"/>
      </rPr>
      <t>, այդ թվում՝ ըստ ստորաբաժանումների</t>
    </r>
  </si>
  <si>
    <r>
      <t xml:space="preserve">Գործառնական և հատուկ նշանակության ավտոմեքենաներ </t>
    </r>
    <r>
      <rPr>
        <b/>
        <i/>
        <vertAlign val="superscript"/>
        <sz val="10"/>
        <rFont val="GHEA Grapalat"/>
        <family val="3"/>
      </rPr>
      <t>2.2</t>
    </r>
    <r>
      <rPr>
        <b/>
        <i/>
        <sz val="10"/>
        <rFont val="GHEA Grapalat"/>
        <family val="3"/>
      </rPr>
      <t>, այդ թվում՝ ըստ ստորաբաժանումների</t>
    </r>
  </si>
  <si>
    <t>ՄԱՐՄՆԻ ԿՈՂՄԻՑ ՇԱՀԱԳՈՐԾՎՈՂ ԱՎՏՈՄԵՔԵՆԱՆԵՐԻ ԵՎ ՆՈՐ ԱՎՏՈՄԵՔԵՆԱՅԻ ՀԱՏԿԱՑՄԱՆ ՊԱՀԱՆՋԻ ՎԵՐԱԲԵՐՅԱԼ</t>
  </si>
  <si>
    <t xml:space="preserve">ՀԱՅՏ </t>
  </si>
  <si>
    <t>գունանշումով կամ հատուկ կահավորանքով</t>
  </si>
  <si>
    <t>օպերատիվ-հետախուզական գործունեության իրականացման համար՝ առանց գունանշման</t>
  </si>
  <si>
    <t xml:space="preserve">այլ </t>
  </si>
  <si>
    <t xml:space="preserve">տրամադրել ծախսերի փոխհատուցում և մեքենան հանձնել Կոմիտեին </t>
  </si>
  <si>
    <t>մեքենան հանձնել Կոմիտեին</t>
  </si>
  <si>
    <t>(ներկայացվում է պետական մարմինների կողմից՝ Պետական գույքի կառավարման կոմիտեին)</t>
  </si>
  <si>
    <t>Ծառայության պետ</t>
  </si>
  <si>
    <t>TOYOTA LC 4.7 GAS</t>
  </si>
  <si>
    <t>CHEVROLET -Niva  212300-55GLC</t>
  </si>
  <si>
    <t>Լոռու մարզային վարչություն</t>
  </si>
  <si>
    <t>Սյունիքի մարզային վարչություն</t>
  </si>
  <si>
    <t>Կոտայքի և Գեղարքունիքի մարզային վարչություն</t>
  </si>
  <si>
    <t>ISUZU D-MAX Speace</t>
  </si>
  <si>
    <t>Էկոպարեկային ծառայություն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</si>
</sst>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0_);[Red]\(0\)"/>
    <numFmt numFmtId="166" formatCode="_(* #,##0.0_);_(* \(#,##0.0\);_(* &quot;-&quot;??_);_(@_)"/>
  </numFmts>
  <fonts count="20" x14ac:knownFonts="1">
    <font>
      <sz val="14"/>
      <color theme="1"/>
      <name val="GHEA Grapalat"/>
      <family val="2"/>
    </font>
    <font>
      <sz val="14"/>
      <color theme="1"/>
      <name val="GHEA Grapalat"/>
      <family val="2"/>
    </font>
    <font>
      <i/>
      <u/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  <font>
      <b/>
      <i/>
      <sz val="10"/>
      <name val="GHEA Grapalat"/>
      <family val="3"/>
    </font>
    <font>
      <i/>
      <sz val="9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sz val="11"/>
      <color rgb="FF000000"/>
      <name val="Arial Unicode"/>
      <family val="2"/>
    </font>
    <font>
      <i/>
      <sz val="11"/>
      <color theme="1"/>
      <name val="GHEA Grapalat"/>
      <family val="3"/>
    </font>
    <font>
      <b/>
      <vertAlign val="superscript"/>
      <sz val="10"/>
      <name val="GHEA Grapalat"/>
      <family val="3"/>
    </font>
    <font>
      <vertAlign val="superscript"/>
      <sz val="9"/>
      <name val="GHEA Grapalat"/>
      <family val="3"/>
    </font>
    <font>
      <b/>
      <i/>
      <vertAlign val="superscript"/>
      <sz val="10"/>
      <name val="GHEA Grapalat"/>
      <family val="3"/>
    </font>
    <font>
      <b/>
      <sz val="14"/>
      <name val="GHEA Grapalat"/>
      <family val="3"/>
    </font>
    <font>
      <i/>
      <sz val="12"/>
      <color rgb="FFFF0000"/>
      <name val="GHEA Grapalat"/>
      <family val="3"/>
    </font>
    <font>
      <sz val="8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10" fillId="0" borderId="10" xfId="0" applyFont="1" applyBorder="1" applyAlignment="1">
      <alignment horizontal="left" wrapText="1"/>
    </xf>
    <xf numFmtId="0" fontId="10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 vertical="center" wrapText="1"/>
    </xf>
    <xf numFmtId="166" fontId="10" fillId="0" borderId="10" xfId="1" applyNumberFormat="1" applyFont="1" applyBorder="1"/>
    <xf numFmtId="0" fontId="1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Border="1"/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horizontal="left" wrapText="1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left" vertical="center"/>
      <protection locked="0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4" borderId="10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wrapText="1"/>
      <protection locked="0"/>
    </xf>
    <xf numFmtId="0" fontId="11" fillId="2" borderId="0" xfId="0" applyFont="1" applyFill="1" applyAlignment="1" applyProtection="1">
      <alignment horizontal="centerContinuous" vertical="center"/>
      <protection locked="0"/>
    </xf>
    <xf numFmtId="0" fontId="3" fillId="2" borderId="0" xfId="0" applyFont="1" applyFill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centerContinuous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Continuous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Continuous" wrapText="1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5" fillId="0" borderId="9" xfId="0" applyFont="1" applyBorder="1" applyAlignment="1">
      <alignment horizontal="center" wrapText="1"/>
    </xf>
    <xf numFmtId="0" fontId="1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Continuous"/>
    </xf>
    <xf numFmtId="0" fontId="3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5" fillId="0" borderId="13" xfId="0" applyFont="1" applyBorder="1" applyAlignment="1" applyProtection="1">
      <alignment horizontal="center" wrapText="1"/>
      <protection locked="0"/>
    </xf>
    <xf numFmtId="0" fontId="5" fillId="0" borderId="14" xfId="0" applyFont="1" applyBorder="1" applyAlignment="1" applyProtection="1">
      <alignment horizontal="center" wrapText="1"/>
      <protection locked="0"/>
    </xf>
    <xf numFmtId="1" fontId="6" fillId="0" borderId="10" xfId="0" applyNumberFormat="1" applyFont="1" applyBorder="1" applyAlignment="1" applyProtection="1">
      <alignment horizontal="center" wrapText="1"/>
      <protection locked="0"/>
    </xf>
    <xf numFmtId="0" fontId="5" fillId="4" borderId="0" xfId="0" applyFont="1" applyFill="1" applyAlignment="1" applyProtection="1">
      <alignment horizontal="center" wrapText="1"/>
      <protection locked="0"/>
    </xf>
    <xf numFmtId="0" fontId="5" fillId="3" borderId="9" xfId="0" applyFont="1" applyFill="1" applyBorder="1" applyAlignment="1">
      <alignment horizont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10" xfId="0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Continuous"/>
      <protection locked="0"/>
    </xf>
    <xf numFmtId="0" fontId="3" fillId="5" borderId="15" xfId="0" applyFont="1" applyFill="1" applyBorder="1" applyAlignment="1" applyProtection="1">
      <alignment horizontal="centerContinuous" vertical="center" wrapText="1"/>
      <protection locked="0"/>
    </xf>
    <xf numFmtId="0" fontId="5" fillId="0" borderId="16" xfId="0" applyFont="1" applyBorder="1" applyAlignment="1">
      <alignment horizontal="center" wrapText="1"/>
    </xf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4" fillId="0" borderId="10" xfId="0" applyFont="1" applyBorder="1"/>
    <xf numFmtId="0" fontId="19" fillId="0" borderId="10" xfId="0" applyFont="1" applyBorder="1"/>
    <xf numFmtId="0" fontId="3" fillId="5" borderId="10" xfId="0" applyFont="1" applyFill="1" applyBorder="1" applyAlignment="1">
      <alignment vertical="center" wrapText="1"/>
    </xf>
    <xf numFmtId="1" fontId="4" fillId="0" borderId="10" xfId="0" applyNumberFormat="1" applyFont="1" applyBorder="1" applyAlignment="1" applyProtection="1">
      <alignment horizontal="center" vertical="center" wrapText="1"/>
      <protection locked="0"/>
    </xf>
    <xf numFmtId="1" fontId="4" fillId="0" borderId="10" xfId="0" applyNumberFormat="1" applyFont="1" applyBorder="1" applyAlignment="1" applyProtection="1">
      <alignment horizontal="right" vertical="center" wrapText="1"/>
      <protection locked="0"/>
    </xf>
    <xf numFmtId="0" fontId="11" fillId="5" borderId="12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7"/>
  <sheetViews>
    <sheetView tabSelected="1" zoomScale="90" zoomScaleNormal="90" workbookViewId="0">
      <pane ySplit="2364" topLeftCell="A23" activePane="bottomLeft"/>
      <selection activeCell="O4" sqref="O4"/>
      <selection pane="bottomLeft" activeCell="D22" sqref="D22"/>
    </sheetView>
  </sheetViews>
  <sheetFormatPr defaultColWidth="8.640625" defaultRowHeight="20.399999999999999" x14ac:dyDescent="0.45"/>
  <cols>
    <col min="1" max="1" width="8.640625" style="26" customWidth="1"/>
    <col min="2" max="2" width="23.85546875" style="44" customWidth="1"/>
    <col min="3" max="3" width="20.140625" style="26" customWidth="1"/>
    <col min="4" max="4" width="19.92578125" style="26" customWidth="1"/>
    <col min="5" max="6" width="8.640625" style="26"/>
    <col min="7" max="7" width="11.7109375" style="26" customWidth="1"/>
    <col min="8" max="8" width="8.640625" style="26"/>
    <col min="9" max="9" width="8.640625" style="28"/>
    <col min="10" max="10" width="14.2109375" style="33" customWidth="1"/>
    <col min="11" max="11" width="13.42578125" style="33" customWidth="1"/>
    <col min="12" max="12" width="26.85546875" style="26" customWidth="1"/>
    <col min="13" max="13" width="39.5" style="26" customWidth="1"/>
    <col min="14" max="14" width="4.7109375" style="26" customWidth="1"/>
    <col min="15" max="17" width="8.640625" style="26"/>
    <col min="18" max="18" width="11.7109375" style="26" customWidth="1"/>
    <col min="19" max="20" width="8.640625" style="26"/>
    <col min="21" max="21" width="30.7109375" style="26" customWidth="1"/>
    <col min="22" max="16384" width="8.640625" style="26"/>
  </cols>
  <sheetData>
    <row r="1" spans="1:21" x14ac:dyDescent="0.45">
      <c r="B1" s="32"/>
      <c r="C1" s="33"/>
      <c r="L1" s="33"/>
      <c r="M1" s="33"/>
      <c r="N1" s="33"/>
      <c r="O1" s="33"/>
      <c r="P1" s="33"/>
      <c r="Q1" s="33"/>
      <c r="R1" s="33"/>
      <c r="S1" s="33"/>
    </row>
    <row r="2" spans="1:21" x14ac:dyDescent="0.45">
      <c r="A2" s="34"/>
      <c r="B2" s="73" t="s">
        <v>61</v>
      </c>
      <c r="C2" s="35"/>
      <c r="D2" s="36"/>
      <c r="E2" s="36"/>
      <c r="F2" s="36"/>
      <c r="G2" s="36"/>
      <c r="H2" s="36"/>
      <c r="I2" s="37"/>
      <c r="J2" s="35"/>
      <c r="K2" s="35"/>
      <c r="L2" s="33"/>
      <c r="M2" s="33"/>
      <c r="N2" s="33"/>
      <c r="O2" s="33"/>
      <c r="P2" s="33"/>
      <c r="Q2" s="33"/>
      <c r="R2" s="33"/>
      <c r="S2" s="33"/>
    </row>
    <row r="3" spans="1:21" x14ac:dyDescent="0.45">
      <c r="A3" s="34"/>
      <c r="B3" s="74" t="s">
        <v>67</v>
      </c>
      <c r="C3" s="35"/>
      <c r="D3" s="36"/>
      <c r="E3" s="36"/>
      <c r="F3" s="36"/>
      <c r="G3" s="36"/>
      <c r="H3" s="36"/>
      <c r="I3" s="37"/>
      <c r="J3" s="35"/>
      <c r="K3" s="35"/>
      <c r="L3" s="33"/>
      <c r="M3" s="33"/>
      <c r="N3" s="33"/>
      <c r="O3" s="33"/>
      <c r="P3" s="33"/>
      <c r="Q3" s="33"/>
      <c r="R3" s="33"/>
      <c r="S3" s="33"/>
    </row>
    <row r="4" spans="1:21" ht="39.75" customHeight="1" x14ac:dyDescent="0.45">
      <c r="A4" s="34"/>
      <c r="B4" s="46" t="s">
        <v>60</v>
      </c>
      <c r="C4" s="35"/>
      <c r="D4" s="36"/>
      <c r="E4" s="36"/>
      <c r="F4" s="36"/>
      <c r="G4" s="36"/>
      <c r="H4" s="36"/>
      <c r="I4" s="37"/>
      <c r="J4" s="35"/>
      <c r="K4" s="35"/>
      <c r="L4" s="33"/>
      <c r="M4" s="33"/>
      <c r="N4" s="33"/>
      <c r="O4" s="33"/>
      <c r="P4" s="33"/>
      <c r="Q4" s="33"/>
      <c r="R4" s="33"/>
      <c r="S4" s="33"/>
    </row>
    <row r="5" spans="1:21" x14ac:dyDescent="0.45">
      <c r="A5" s="34"/>
      <c r="B5" s="46" t="s">
        <v>53</v>
      </c>
      <c r="C5" s="35"/>
      <c r="D5" s="36"/>
      <c r="E5" s="36"/>
      <c r="F5" s="36"/>
      <c r="G5" s="36"/>
      <c r="H5" s="36"/>
      <c r="I5" s="37"/>
      <c r="J5" s="35"/>
      <c r="K5" s="35"/>
      <c r="L5" s="33"/>
      <c r="M5" s="33"/>
      <c r="N5" s="33"/>
      <c r="O5" s="33"/>
      <c r="P5" s="33"/>
      <c r="Q5" s="33"/>
      <c r="R5" s="33"/>
      <c r="S5" s="33"/>
    </row>
    <row r="6" spans="1:21" ht="38.25" customHeight="1" x14ac:dyDescent="0.45">
      <c r="A6" s="34"/>
      <c r="B6" s="80" t="s">
        <v>75</v>
      </c>
      <c r="C6" s="71"/>
      <c r="D6" s="36"/>
      <c r="E6" s="36"/>
      <c r="F6" s="36"/>
      <c r="G6" s="36"/>
      <c r="H6" s="36"/>
      <c r="I6" s="37"/>
      <c r="J6" s="35"/>
      <c r="K6" s="35"/>
      <c r="L6" s="33"/>
      <c r="M6" s="33"/>
      <c r="N6" s="33"/>
      <c r="O6" s="33"/>
      <c r="P6" s="33"/>
      <c r="Q6" s="33"/>
      <c r="R6" s="33"/>
      <c r="S6" s="33"/>
    </row>
    <row r="7" spans="1:21" ht="21" thickBot="1" x14ac:dyDescent="0.5">
      <c r="A7" s="38"/>
      <c r="B7" s="47" t="s">
        <v>38</v>
      </c>
      <c r="C7" s="39"/>
      <c r="D7" s="38"/>
      <c r="E7" s="38"/>
      <c r="F7" s="38"/>
      <c r="G7" s="38"/>
      <c r="H7" s="38"/>
      <c r="I7" s="40"/>
      <c r="J7" s="41"/>
      <c r="K7" s="41"/>
      <c r="L7" s="33"/>
      <c r="M7" s="33"/>
      <c r="N7" s="33"/>
      <c r="O7" s="33"/>
      <c r="P7" s="33"/>
      <c r="Q7" s="33"/>
      <c r="R7" s="33"/>
      <c r="S7" s="33"/>
    </row>
    <row r="8" spans="1:21" ht="21" thickBot="1" x14ac:dyDescent="0.5">
      <c r="B8" s="48" t="s">
        <v>47</v>
      </c>
      <c r="C8" s="43"/>
      <c r="D8" s="70"/>
      <c r="F8" s="42"/>
      <c r="I8" s="40"/>
      <c r="J8" s="43"/>
      <c r="K8" s="43"/>
      <c r="L8" s="33"/>
      <c r="M8" s="33"/>
      <c r="N8" s="33"/>
      <c r="O8" s="33"/>
      <c r="P8" s="33"/>
      <c r="Q8" s="33"/>
      <c r="R8" s="33"/>
      <c r="S8" s="33"/>
    </row>
    <row r="9" spans="1:21" ht="21" thickBot="1" x14ac:dyDescent="0.5">
      <c r="B9" s="48" t="s">
        <v>0</v>
      </c>
      <c r="C9" s="43"/>
      <c r="D9" s="70"/>
      <c r="F9" s="42"/>
      <c r="I9" s="40"/>
      <c r="J9" s="43"/>
      <c r="K9" s="43"/>
      <c r="L9" s="33"/>
      <c r="M9" s="33"/>
      <c r="N9" s="33"/>
      <c r="O9" s="33"/>
      <c r="P9" s="33"/>
      <c r="Q9" s="33"/>
      <c r="R9" s="33"/>
      <c r="S9" s="33"/>
    </row>
    <row r="10" spans="1:21" ht="21" thickBot="1" x14ac:dyDescent="0.5">
      <c r="B10" s="42"/>
      <c r="C10" s="43"/>
      <c r="D10" s="42"/>
      <c r="E10" s="42"/>
      <c r="F10" s="42"/>
      <c r="G10" s="42"/>
      <c r="H10" s="42"/>
      <c r="I10" s="40"/>
      <c r="L10" s="33"/>
      <c r="M10" s="33"/>
      <c r="N10" s="33"/>
      <c r="O10" s="33"/>
      <c r="P10" s="33"/>
      <c r="Q10" s="33"/>
      <c r="R10" s="33"/>
      <c r="S10" s="33"/>
    </row>
    <row r="11" spans="1:21" customFormat="1" ht="42.75" customHeight="1" thickBot="1" x14ac:dyDescent="0.5">
      <c r="A11" s="49"/>
      <c r="B11" s="50"/>
      <c r="C11" s="84" t="s">
        <v>43</v>
      </c>
      <c r="D11" s="85"/>
      <c r="E11" s="85"/>
      <c r="F11" s="85"/>
      <c r="G11" s="85"/>
      <c r="H11" s="85"/>
      <c r="I11" s="85"/>
      <c r="J11" s="85"/>
      <c r="K11" s="85"/>
      <c r="L11" s="51"/>
      <c r="M11" s="51"/>
      <c r="N11" s="52"/>
      <c r="O11" s="81" t="s">
        <v>56</v>
      </c>
      <c r="P11" s="82"/>
      <c r="Q11" s="82"/>
      <c r="R11" s="82"/>
      <c r="S11" s="82"/>
      <c r="T11" s="82"/>
      <c r="U11" s="83"/>
    </row>
    <row r="12" spans="1:21" customFormat="1" ht="68.400000000000006" thickBot="1" x14ac:dyDescent="0.5">
      <c r="A12" s="53" t="s">
        <v>1</v>
      </c>
      <c r="B12" s="53" t="s">
        <v>2</v>
      </c>
      <c r="C12" s="53" t="s">
        <v>46</v>
      </c>
      <c r="D12" s="54" t="s">
        <v>44</v>
      </c>
      <c r="E12" s="55" t="s">
        <v>49</v>
      </c>
      <c r="F12" s="55" t="s">
        <v>24</v>
      </c>
      <c r="G12" s="55" t="s">
        <v>39</v>
      </c>
      <c r="H12" s="45" t="s">
        <v>4</v>
      </c>
      <c r="I12" s="55" t="s">
        <v>48</v>
      </c>
      <c r="J12" s="67" t="s">
        <v>50</v>
      </c>
      <c r="K12" s="72" t="s">
        <v>54</v>
      </c>
      <c r="L12" s="54" t="s">
        <v>55</v>
      </c>
      <c r="M12" s="54" t="s">
        <v>57</v>
      </c>
      <c r="N12" s="56"/>
      <c r="O12" s="54" t="s">
        <v>5</v>
      </c>
      <c r="P12" s="55" t="s">
        <v>49</v>
      </c>
      <c r="Q12" s="55" t="s">
        <v>24</v>
      </c>
      <c r="R12" s="55" t="s">
        <v>40</v>
      </c>
      <c r="S12" s="54" t="s">
        <v>6</v>
      </c>
      <c r="T12" s="54" t="s">
        <v>7</v>
      </c>
      <c r="U12" s="54" t="s">
        <v>51</v>
      </c>
    </row>
    <row r="13" spans="1:21" hidden="1" x14ac:dyDescent="0.45">
      <c r="A13" s="60"/>
      <c r="B13" s="61"/>
      <c r="C13" s="60"/>
      <c r="D13" s="62"/>
      <c r="E13" s="63"/>
      <c r="F13" s="63"/>
      <c r="G13" s="63"/>
      <c r="H13" s="64"/>
      <c r="I13" s="63"/>
      <c r="J13" s="65">
        <f>+List!A1</f>
        <v>2024</v>
      </c>
      <c r="K13" s="62"/>
      <c r="L13" s="62"/>
      <c r="M13" s="62"/>
      <c r="N13" s="66"/>
      <c r="O13" s="62"/>
      <c r="P13" s="63"/>
      <c r="Q13" s="63"/>
      <c r="R13" s="63"/>
      <c r="S13" s="62"/>
      <c r="T13" s="62"/>
      <c r="U13" s="62"/>
    </row>
    <row r="14" spans="1:21" s="29" customFormat="1" x14ac:dyDescent="0.45">
      <c r="A14" s="12">
        <v>1</v>
      </c>
      <c r="B14" s="13" t="s">
        <v>45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s="29" customFormat="1" x14ac:dyDescent="0.35">
      <c r="A15" s="15">
        <v>1</v>
      </c>
      <c r="B15" s="75" t="s">
        <v>68</v>
      </c>
      <c r="C15" s="17" t="s">
        <v>27</v>
      </c>
      <c r="D15" s="76" t="s">
        <v>69</v>
      </c>
      <c r="E15" s="15" t="s">
        <v>16</v>
      </c>
      <c r="F15" s="15" t="s">
        <v>9</v>
      </c>
      <c r="G15" s="18" t="s">
        <v>42</v>
      </c>
      <c r="H15" s="15">
        <v>11111.1</v>
      </c>
      <c r="I15" s="15">
        <v>2008</v>
      </c>
      <c r="J15" s="68">
        <f>10-($J$13-I15)</f>
        <v>-6</v>
      </c>
      <c r="K15" s="57" t="s">
        <v>14</v>
      </c>
      <c r="L15" s="17" t="s">
        <v>31</v>
      </c>
      <c r="M15" s="17"/>
      <c r="N15" s="30"/>
      <c r="O15" s="58"/>
      <c r="P15" s="15"/>
      <c r="Q15" s="57"/>
      <c r="R15" s="57"/>
      <c r="S15" s="57"/>
      <c r="T15" s="58"/>
      <c r="U15" s="17"/>
    </row>
    <row r="16" spans="1:21" s="29" customFormat="1" x14ac:dyDescent="0.45">
      <c r="A16" s="12"/>
      <c r="B16" s="13" t="s">
        <v>58</v>
      </c>
      <c r="C16" s="14"/>
      <c r="D16" s="14"/>
      <c r="E16" s="14"/>
      <c r="F16" s="14"/>
      <c r="G16" s="14"/>
      <c r="H16" s="14"/>
      <c r="I16" s="14"/>
      <c r="J16" s="69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s="29" customFormat="1" x14ac:dyDescent="0.35">
      <c r="A17" s="15">
        <v>1</v>
      </c>
      <c r="B17" s="16"/>
      <c r="C17" s="17"/>
      <c r="D17" s="75" t="s">
        <v>70</v>
      </c>
      <c r="E17" s="15" t="s">
        <v>16</v>
      </c>
      <c r="F17" s="15" t="s">
        <v>9</v>
      </c>
      <c r="G17" s="18" t="s">
        <v>13</v>
      </c>
      <c r="H17" s="15">
        <v>6690</v>
      </c>
      <c r="I17" s="15">
        <v>2018</v>
      </c>
      <c r="J17" s="68">
        <f t="shared" ref="J17:J22" si="0">10-($J$13-I17)</f>
        <v>4</v>
      </c>
      <c r="K17" s="57"/>
      <c r="L17" s="17"/>
      <c r="M17" s="17"/>
      <c r="N17" s="30"/>
      <c r="O17" s="58"/>
      <c r="P17" s="15"/>
      <c r="Q17" s="57"/>
      <c r="R17" s="57"/>
      <c r="S17" s="57"/>
      <c r="T17" s="58"/>
      <c r="U17" s="17"/>
    </row>
    <row r="18" spans="1:21" s="29" customFormat="1" x14ac:dyDescent="0.45">
      <c r="A18" s="15">
        <v>2</v>
      </c>
      <c r="B18" s="16"/>
      <c r="C18" s="17"/>
      <c r="D18" s="15"/>
      <c r="E18" s="15"/>
      <c r="F18" s="15"/>
      <c r="G18" s="18"/>
      <c r="H18" s="15"/>
      <c r="I18" s="15"/>
      <c r="J18" s="68">
        <f t="shared" si="0"/>
        <v>-2014</v>
      </c>
      <c r="K18" s="57"/>
      <c r="L18" s="17" t="s">
        <v>31</v>
      </c>
      <c r="M18" s="17"/>
      <c r="N18" s="30"/>
      <c r="O18" s="58"/>
      <c r="P18" s="15"/>
      <c r="Q18" s="57"/>
      <c r="R18" s="57"/>
      <c r="S18" s="57"/>
      <c r="T18" s="58"/>
      <c r="U18" s="17"/>
    </row>
    <row r="19" spans="1:21" s="29" customFormat="1" x14ac:dyDescent="0.45">
      <c r="A19" s="15">
        <v>3</v>
      </c>
      <c r="B19" s="16"/>
      <c r="C19" s="17"/>
      <c r="D19" s="15"/>
      <c r="E19" s="15"/>
      <c r="F19" s="15"/>
      <c r="G19" s="18"/>
      <c r="H19" s="15"/>
      <c r="I19" s="15"/>
      <c r="J19" s="68">
        <f t="shared" si="0"/>
        <v>-2014</v>
      </c>
      <c r="K19" s="57"/>
      <c r="L19" s="17"/>
      <c r="M19" s="17"/>
      <c r="N19" s="30"/>
      <c r="O19" s="58"/>
      <c r="P19" s="15"/>
      <c r="Q19" s="57"/>
      <c r="R19" s="57"/>
      <c r="S19" s="57"/>
      <c r="T19" s="58"/>
      <c r="U19" s="17"/>
    </row>
    <row r="20" spans="1:21" s="29" customFormat="1" x14ac:dyDescent="0.45">
      <c r="A20" s="15">
        <v>4</v>
      </c>
      <c r="B20" s="16"/>
      <c r="C20" s="17"/>
      <c r="D20" s="15"/>
      <c r="E20" s="15"/>
      <c r="F20" s="15"/>
      <c r="G20" s="18"/>
      <c r="H20" s="15"/>
      <c r="I20" s="15"/>
      <c r="J20" s="68">
        <f t="shared" si="0"/>
        <v>-2014</v>
      </c>
      <c r="K20" s="57"/>
      <c r="L20" s="17"/>
      <c r="M20" s="17"/>
      <c r="N20" s="30"/>
      <c r="O20" s="58"/>
      <c r="P20" s="15"/>
      <c r="Q20" s="57"/>
      <c r="R20" s="57"/>
      <c r="S20" s="57"/>
      <c r="T20" s="58"/>
      <c r="U20" s="17"/>
    </row>
    <row r="21" spans="1:21" s="29" customFormat="1" x14ac:dyDescent="0.45">
      <c r="A21" s="15">
        <v>5</v>
      </c>
      <c r="B21" s="16"/>
      <c r="C21" s="17"/>
      <c r="D21" s="15"/>
      <c r="E21" s="15"/>
      <c r="F21" s="15"/>
      <c r="G21" s="18"/>
      <c r="H21" s="15"/>
      <c r="I21" s="15"/>
      <c r="J21" s="68">
        <f t="shared" si="0"/>
        <v>-2014</v>
      </c>
      <c r="K21" s="57"/>
      <c r="L21" s="17"/>
      <c r="M21" s="17"/>
      <c r="N21" s="30"/>
      <c r="O21" s="58"/>
      <c r="P21" s="15"/>
      <c r="Q21" s="57"/>
      <c r="R21" s="57"/>
      <c r="S21" s="57"/>
      <c r="T21" s="58"/>
      <c r="U21" s="17"/>
    </row>
    <row r="22" spans="1:21" s="29" customFormat="1" x14ac:dyDescent="0.45">
      <c r="A22" s="15">
        <v>6</v>
      </c>
      <c r="B22" s="16"/>
      <c r="C22" s="17"/>
      <c r="D22" s="15"/>
      <c r="E22" s="15"/>
      <c r="F22" s="15"/>
      <c r="G22" s="18"/>
      <c r="H22" s="15"/>
      <c r="I22" s="15"/>
      <c r="J22" s="68">
        <f t="shared" si="0"/>
        <v>-2014</v>
      </c>
      <c r="K22" s="57"/>
      <c r="L22" s="17"/>
      <c r="M22" s="17"/>
      <c r="N22" s="30"/>
      <c r="O22" s="58"/>
      <c r="P22" s="15"/>
      <c r="Q22" s="57"/>
      <c r="R22" s="57"/>
      <c r="S22" s="57"/>
      <c r="T22" s="58"/>
      <c r="U22" s="17"/>
    </row>
    <row r="23" spans="1:21" s="29" customFormat="1" x14ac:dyDescent="0.45">
      <c r="A23" s="15">
        <v>7</v>
      </c>
      <c r="B23" s="16"/>
      <c r="C23" s="17"/>
      <c r="D23" s="15"/>
      <c r="E23" s="15"/>
      <c r="F23" s="15"/>
      <c r="G23" s="18"/>
      <c r="H23" s="15"/>
      <c r="I23" s="15"/>
      <c r="J23" s="68"/>
      <c r="K23" s="57"/>
      <c r="L23" s="17"/>
      <c r="M23" s="17"/>
      <c r="N23" s="30"/>
      <c r="O23" s="58"/>
      <c r="P23" s="15"/>
      <c r="Q23" s="57"/>
      <c r="R23" s="57"/>
      <c r="S23" s="57"/>
      <c r="T23" s="58"/>
      <c r="U23" s="17"/>
    </row>
    <row r="24" spans="1:21" s="29" customFormat="1" x14ac:dyDescent="0.45">
      <c r="A24" s="59" t="s">
        <v>52</v>
      </c>
      <c r="B24" s="16"/>
      <c r="C24" s="17"/>
      <c r="D24" s="15"/>
      <c r="E24" s="15"/>
      <c r="F24" s="15"/>
      <c r="G24" s="18"/>
      <c r="H24" s="15"/>
      <c r="I24" s="15"/>
      <c r="J24" s="68">
        <f>10-($J$13-I24)</f>
        <v>-2014</v>
      </c>
      <c r="K24" s="57"/>
      <c r="L24" s="17"/>
      <c r="M24" s="17"/>
      <c r="N24" s="30"/>
      <c r="O24" s="58"/>
      <c r="P24" s="15"/>
      <c r="Q24" s="57"/>
      <c r="R24" s="57"/>
      <c r="S24" s="57"/>
      <c r="T24" s="58"/>
      <c r="U24" s="17"/>
    </row>
    <row r="25" spans="1:21" s="29" customFormat="1" x14ac:dyDescent="0.45">
      <c r="A25" s="12"/>
      <c r="B25" s="13" t="s">
        <v>59</v>
      </c>
      <c r="C25" s="14"/>
      <c r="D25" s="14"/>
      <c r="E25" s="14"/>
      <c r="F25" s="14"/>
      <c r="G25" s="14"/>
      <c r="H25" s="14"/>
      <c r="I25" s="14"/>
      <c r="J25" s="69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s="29" customFormat="1" ht="27.6" customHeight="1" x14ac:dyDescent="0.35">
      <c r="A26" s="15">
        <v>1</v>
      </c>
      <c r="B26" s="77" t="s">
        <v>71</v>
      </c>
      <c r="C26" s="17"/>
      <c r="D26" s="75" t="s">
        <v>74</v>
      </c>
      <c r="E26" s="15"/>
      <c r="F26" s="15"/>
      <c r="G26" s="18"/>
      <c r="H26" s="15"/>
      <c r="I26" s="15"/>
      <c r="J26" s="68">
        <f t="shared" ref="J26:J29" si="1">10-($J$13-I26)</f>
        <v>-2014</v>
      </c>
      <c r="K26" s="57"/>
      <c r="L26" s="17"/>
      <c r="M26" s="17"/>
      <c r="N26" s="30"/>
      <c r="O26" s="78">
        <v>19</v>
      </c>
      <c r="P26" s="15" t="s">
        <v>16</v>
      </c>
      <c r="Q26" s="57" t="s">
        <v>18</v>
      </c>
      <c r="R26" s="57" t="s">
        <v>41</v>
      </c>
      <c r="S26" s="57"/>
      <c r="T26" s="79">
        <f>O26*13910</f>
        <v>264290</v>
      </c>
      <c r="U26" s="17"/>
    </row>
    <row r="27" spans="1:21" s="29" customFormat="1" x14ac:dyDescent="0.35">
      <c r="A27" s="15">
        <v>2</v>
      </c>
      <c r="B27" s="77" t="s">
        <v>72</v>
      </c>
      <c r="C27" s="17"/>
      <c r="D27" s="75" t="s">
        <v>74</v>
      </c>
      <c r="E27" s="15"/>
      <c r="F27" s="15"/>
      <c r="G27" s="18"/>
      <c r="H27" s="15"/>
      <c r="I27" s="15"/>
      <c r="J27" s="68">
        <f t="shared" si="1"/>
        <v>-2014</v>
      </c>
      <c r="K27" s="57"/>
      <c r="L27" s="17"/>
      <c r="M27" s="17"/>
      <c r="N27" s="30"/>
      <c r="O27" s="78">
        <v>19</v>
      </c>
      <c r="P27" s="15" t="s">
        <v>16</v>
      </c>
      <c r="Q27" s="57" t="s">
        <v>18</v>
      </c>
      <c r="R27" s="57" t="s">
        <v>41</v>
      </c>
      <c r="S27" s="57"/>
      <c r="T27" s="79">
        <f t="shared" ref="T27:T28" si="2">O27*13910</f>
        <v>264290</v>
      </c>
      <c r="U27" s="17"/>
    </row>
    <row r="28" spans="1:21" s="29" customFormat="1" ht="30" x14ac:dyDescent="0.35">
      <c r="A28" s="15">
        <v>3</v>
      </c>
      <c r="B28" s="77" t="s">
        <v>73</v>
      </c>
      <c r="C28" s="17"/>
      <c r="D28" s="75" t="s">
        <v>74</v>
      </c>
      <c r="E28" s="15"/>
      <c r="F28" s="15"/>
      <c r="G28" s="18"/>
      <c r="H28" s="15"/>
      <c r="I28" s="15"/>
      <c r="J28" s="68">
        <f t="shared" si="1"/>
        <v>-2014</v>
      </c>
      <c r="K28" s="57"/>
      <c r="L28" s="17"/>
      <c r="M28" s="17"/>
      <c r="N28" s="30"/>
      <c r="O28" s="78">
        <v>17</v>
      </c>
      <c r="P28" s="15" t="s">
        <v>16</v>
      </c>
      <c r="Q28" s="57" t="s">
        <v>18</v>
      </c>
      <c r="R28" s="57" t="s">
        <v>41</v>
      </c>
      <c r="S28" s="57"/>
      <c r="T28" s="79">
        <f t="shared" si="2"/>
        <v>236470</v>
      </c>
      <c r="U28" s="17"/>
    </row>
    <row r="29" spans="1:21" s="29" customFormat="1" x14ac:dyDescent="0.45">
      <c r="A29" s="59" t="s">
        <v>52</v>
      </c>
      <c r="B29" s="16"/>
      <c r="C29" s="17"/>
      <c r="D29" s="15"/>
      <c r="E29" s="15"/>
      <c r="F29" s="15"/>
      <c r="G29" s="18"/>
      <c r="H29" s="15"/>
      <c r="I29" s="15"/>
      <c r="J29" s="68">
        <f t="shared" si="1"/>
        <v>-2014</v>
      </c>
      <c r="K29" s="57"/>
      <c r="L29" s="17"/>
      <c r="M29" s="17"/>
      <c r="N29" s="30"/>
      <c r="O29" s="58"/>
      <c r="P29" s="15"/>
      <c r="Q29" s="57"/>
      <c r="R29" s="57"/>
      <c r="S29" s="57"/>
      <c r="T29" s="58"/>
      <c r="U29" s="17"/>
    </row>
    <row r="30" spans="1:21" s="29" customFormat="1" x14ac:dyDescent="0.45">
      <c r="A30" s="20"/>
      <c r="B30" s="13" t="s">
        <v>10</v>
      </c>
      <c r="C30" s="14"/>
      <c r="D30" s="14"/>
      <c r="E30" s="14"/>
      <c r="F30" s="14"/>
      <c r="G30" s="14"/>
      <c r="H30" s="14"/>
      <c r="I30" s="14"/>
      <c r="J30" s="69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s="29" customFormat="1" x14ac:dyDescent="0.45">
      <c r="A31" s="19">
        <v>1</v>
      </c>
      <c r="B31" s="16"/>
      <c r="C31" s="17"/>
      <c r="D31" s="15"/>
      <c r="E31" s="15"/>
      <c r="F31" s="15"/>
      <c r="G31" s="18"/>
      <c r="H31" s="15"/>
      <c r="I31" s="15"/>
      <c r="J31" s="68">
        <f t="shared" ref="J31:J34" si="3">10-($J$13-I31)</f>
        <v>-2014</v>
      </c>
      <c r="K31" s="57"/>
      <c r="L31" s="17"/>
      <c r="M31" s="17"/>
      <c r="N31" s="30"/>
      <c r="O31" s="58"/>
      <c r="P31" s="15"/>
      <c r="Q31" s="57"/>
      <c r="R31" s="57"/>
      <c r="S31" s="57"/>
      <c r="T31" s="58"/>
      <c r="U31" s="17"/>
    </row>
    <row r="32" spans="1:21" s="29" customFormat="1" x14ac:dyDescent="0.45">
      <c r="A32" s="19">
        <v>2</v>
      </c>
      <c r="B32" s="16"/>
      <c r="C32" s="17"/>
      <c r="D32" s="15"/>
      <c r="E32" s="15"/>
      <c r="F32" s="15"/>
      <c r="G32" s="18"/>
      <c r="H32" s="15"/>
      <c r="I32" s="15"/>
      <c r="J32" s="68">
        <f t="shared" si="3"/>
        <v>-2014</v>
      </c>
      <c r="K32" s="57"/>
      <c r="L32" s="17"/>
      <c r="M32" s="17"/>
      <c r="N32" s="30"/>
      <c r="O32" s="58"/>
      <c r="P32" s="15"/>
      <c r="Q32" s="57"/>
      <c r="R32" s="57"/>
      <c r="S32" s="57"/>
      <c r="T32" s="58"/>
      <c r="U32" s="17"/>
    </row>
    <row r="33" spans="1:21" s="29" customFormat="1" x14ac:dyDescent="0.45">
      <c r="A33" s="19">
        <v>3</v>
      </c>
      <c r="B33" s="16"/>
      <c r="C33" s="17"/>
      <c r="D33" s="15"/>
      <c r="E33" s="15"/>
      <c r="F33" s="15"/>
      <c r="G33" s="18"/>
      <c r="H33" s="15"/>
      <c r="I33" s="15"/>
      <c r="J33" s="68">
        <f t="shared" si="3"/>
        <v>-2014</v>
      </c>
      <c r="K33" s="57"/>
      <c r="L33" s="17"/>
      <c r="M33" s="17"/>
      <c r="N33" s="30"/>
      <c r="O33" s="58"/>
      <c r="P33" s="15"/>
      <c r="Q33" s="57"/>
      <c r="R33" s="57"/>
      <c r="S33" s="57"/>
      <c r="T33" s="58"/>
      <c r="U33" s="17"/>
    </row>
    <row r="34" spans="1:21" s="29" customFormat="1" x14ac:dyDescent="0.45">
      <c r="A34" s="59" t="s">
        <v>52</v>
      </c>
      <c r="B34" s="16"/>
      <c r="C34" s="17"/>
      <c r="D34" s="15"/>
      <c r="E34" s="15"/>
      <c r="F34" s="15"/>
      <c r="G34" s="18"/>
      <c r="H34" s="15"/>
      <c r="I34" s="15"/>
      <c r="J34" s="68">
        <f t="shared" si="3"/>
        <v>-2014</v>
      </c>
      <c r="K34" s="57"/>
      <c r="L34" s="17"/>
      <c r="M34" s="17"/>
      <c r="N34" s="30"/>
      <c r="O34" s="58"/>
      <c r="P34" s="15"/>
      <c r="Q34" s="57"/>
      <c r="R34" s="57"/>
      <c r="S34" s="57"/>
      <c r="T34" s="58"/>
      <c r="U34" s="17"/>
    </row>
    <row r="35" spans="1:21" x14ac:dyDescent="0.45">
      <c r="A35" s="21"/>
      <c r="B35" s="22"/>
      <c r="C35" s="23"/>
      <c r="D35" s="24"/>
      <c r="E35" s="24"/>
      <c r="F35" s="24"/>
      <c r="G35" s="24"/>
      <c r="H35" s="24"/>
      <c r="I35" s="25"/>
      <c r="J35" s="23"/>
      <c r="K35" s="23"/>
      <c r="L35" s="31"/>
      <c r="M35" s="31"/>
      <c r="N35" s="31"/>
      <c r="O35" s="31"/>
      <c r="P35" s="24"/>
      <c r="Q35" s="24"/>
      <c r="R35" s="31"/>
      <c r="S35" s="31"/>
    </row>
    <row r="36" spans="1:21" x14ac:dyDescent="0.45">
      <c r="A36" s="21"/>
      <c r="B36" s="22"/>
      <c r="C36" s="23"/>
      <c r="D36" s="24"/>
      <c r="E36" s="24"/>
      <c r="F36" s="24"/>
      <c r="G36" s="24"/>
      <c r="H36" s="24"/>
      <c r="I36" s="25"/>
      <c r="J36" s="23"/>
      <c r="K36" s="23"/>
      <c r="L36" s="31"/>
      <c r="M36" s="31"/>
      <c r="N36" s="31"/>
      <c r="O36" s="31"/>
      <c r="P36" s="24"/>
      <c r="Q36" s="24"/>
      <c r="R36" s="31"/>
      <c r="S36" s="31"/>
    </row>
    <row r="37" spans="1:21" x14ac:dyDescent="0.45">
      <c r="B37" s="27"/>
    </row>
  </sheetData>
  <sheetProtection formatCells="0" formatColumns="0" formatRows="0" insertRows="0" deleteRows="0" sort="0" autoFilter="0" pivotTables="0"/>
  <dataConsolidate/>
  <mergeCells count="2">
    <mergeCell ref="O11:U11"/>
    <mergeCell ref="C11:K11"/>
  </mergeCells>
  <conditionalFormatting sqref="J15 J26:J29">
    <cfRule type="cellIs" dxfId="2" priority="3" stopIfTrue="1" operator="equal">
      <formula>-2014</formula>
    </cfRule>
  </conditionalFormatting>
  <conditionalFormatting sqref="J17:J24">
    <cfRule type="cellIs" dxfId="1" priority="23" stopIfTrue="1" operator="equal">
      <formula>-2014</formula>
    </cfRule>
  </conditionalFormatting>
  <conditionalFormatting sqref="J31:J34">
    <cfRule type="cellIs" dxfId="0" priority="1" stopIfTrue="1" operator="equal">
      <formula>-2014</formula>
    </cfRule>
  </conditionalFormatting>
  <dataValidations count="7">
    <dataValidation type="list" allowBlank="1" showInputMessage="1" showErrorMessage="1" sqref="N15 N17:N24 N31:N34 N26:N29" xr:uid="{04276C54-3240-41DB-8AA9-584D847529D7}">
      <formula1>$F$5:$F$6</formula1>
    </dataValidation>
    <dataValidation type="whole" operator="equal" allowBlank="1" showInputMessage="1" showErrorMessage="1" sqref="J13" xr:uid="{9109B4D3-F490-4F0A-AF7D-444262E53193}">
      <formula1>2024</formula1>
    </dataValidation>
    <dataValidation type="custom" allowBlank="1" showInputMessage="1" showErrorMessage="1" errorTitle="սխալ է" error="բանաձևը ներմուծված է, անհրաժեշտ է լրացնել նախորդ /ձախակողմյան/ սյունակը" sqref="J31:J34 J28:J29" xr:uid="{578D3CF7-2F9F-46FC-98C7-B56C7B171342}">
      <formula1>IF(#REF!="մինչև 2000","օգտակար ծառայության ժամկետը սպառված",10-($J$13-I40))</formula1>
    </dataValidation>
    <dataValidation type="list" allowBlank="1" showInputMessage="1" showErrorMessage="1" sqref="K17:K24 S15 S31:S34 S17:S24 K31:K34 S26:S29 K26:K29" xr:uid="{2568270C-FD25-428A-ABCF-2718749F4C6F}">
      <formula1>$E$4:$E$5</formula1>
    </dataValidation>
    <dataValidation type="custom" allowBlank="1" showInputMessage="1" showErrorMessage="1" errorTitle="սխալ է" error="բանաձևը ներմուծված է, անհրաժեշտ է լրացնել նախորդ /ձախակողմյան/ սյունակը" sqref="J15 J17:J24" xr:uid="{3E08AED3-847D-4A60-9525-0EAB95D30358}">
      <formula1>IF(#REF!="մինչև 2000","օգտակար ծառայության ժամկետը սպառված",10-($J$13-#REF!))</formula1>
    </dataValidation>
    <dataValidation type="custom" allowBlank="1" showInputMessage="1" showErrorMessage="1" errorTitle="սխալ է" error="բանաձևը ներմուծված է, անհրաժեշտ է լրացնել նախորդ /ձախակողմյան/ սյունակը" sqref="J26" xr:uid="{7E58F572-5116-454F-A179-4E05C5689B73}">
      <formula1>IF(#REF!="մինչև 2000","օգտակար ծառայության ժամկետը սպառված",10-($J$13-I35))</formula1>
    </dataValidation>
    <dataValidation type="custom" allowBlank="1" showInputMessage="1" showErrorMessage="1" errorTitle="սխալ է" error="բանաձևը ներմուծված է, անհրաժեշտ է լրացնել նախորդ /ձախակողմյան/ սյունակը" sqref="J27" xr:uid="{CFCF7A76-EE9A-4918-9C5C-CD1CEB08CE79}">
      <formula1>IF(#REF!="մինչև 2000","օգտակար ծառայության ժամկետը սպառված",10-($J$13-I37))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FBF2EC72-7F2E-4DDD-AABA-EA581D8E6919}">
          <x14:formula1>
            <xm:f>List!$D$3:$D$7</xm:f>
          </x14:formula1>
          <xm:sqref>G15 G31:G34 R15 R31:R34 G17:G24 R17:R24 R26:R29 G26:G29</xm:sqref>
        </x14:dataValidation>
        <x14:dataValidation type="list" allowBlank="1" showInputMessage="1" showErrorMessage="1" xr:uid="{529CEDF5-31A6-4CFD-BA6C-514EA829E5D9}">
          <x14:formula1>
            <xm:f>List!$C$3:$C$7</xm:f>
          </x14:formula1>
          <xm:sqref>F31:F34 F15 Q15 Q31:Q34 F17:F24 Q17:Q24 Q26:Q29 F26:F29</xm:sqref>
        </x14:dataValidation>
        <x14:dataValidation type="list" allowBlank="1" showInputMessage="1" showErrorMessage="1" xr:uid="{A03088D6-3712-48B3-93CB-FDBE4D31A64B}">
          <x14:formula1>
            <xm:f>List!$E$3:$E$4</xm:f>
          </x14:formula1>
          <xm:sqref>K15</xm:sqref>
        </x14:dataValidation>
        <x14:dataValidation type="list" allowBlank="1" showInputMessage="1" showErrorMessage="1" xr:uid="{2BB5474F-1831-4F6E-B5F6-6C25877A91F3}">
          <x14:formula1>
            <xm:f>List!$B$3:$B$8</xm:f>
          </x14:formula1>
          <xm:sqref>E31:E34 E15 P31:P34 P15 E17:E24 P17:P24 P26:P29 E26:E29</xm:sqref>
        </x14:dataValidation>
        <x14:dataValidation type="list" allowBlank="1" showInputMessage="1" showErrorMessage="1" xr:uid="{2E4D838A-9BB7-497B-9D93-DA28442F7C8F}">
          <x14:formula1>
            <xm:f>List!$G$3:$G$5</xm:f>
          </x14:formula1>
          <xm:sqref>M15 M17:M24 M31:M34 M26:M29</xm:sqref>
        </x14:dataValidation>
        <x14:dataValidation type="list" allowBlank="1" showInputMessage="1" showErrorMessage="1" xr:uid="{FE912BE4-98E2-4F42-947C-9398356580C9}">
          <x14:formula1>
            <xm:f>List!$A$3</xm:f>
          </x14:formula1>
          <xm:sqref>C15</xm:sqref>
        </x14:dataValidation>
        <x14:dataValidation type="list" allowBlank="1" showInputMessage="1" showErrorMessage="1" xr:uid="{F46E222F-405F-4E43-94AF-BDF71E650DB8}">
          <x14:formula1>
            <xm:f>List!$A$4</xm:f>
          </x14:formula1>
          <xm:sqref>C17:C24</xm:sqref>
        </x14:dataValidation>
        <x14:dataValidation type="list" allowBlank="1" showInputMessage="1" showErrorMessage="1" xr:uid="{9BE7D63F-80E1-47E2-B6F1-A2C2230B51AA}">
          <x14:formula1>
            <xm:f>List!$F$3:$F$6</xm:f>
          </x14:formula1>
          <xm:sqref>L15 L31:L34 L17:L24 L26:L29</xm:sqref>
        </x14:dataValidation>
        <x14:dataValidation type="list" allowBlank="1" showInputMessage="1" showErrorMessage="1" xr:uid="{9A83A0F6-06F7-4C92-BCCB-D4B747C80264}">
          <x14:formula1>
            <xm:f>List!$A$5:$A$6</xm:f>
          </x14:formula1>
          <xm:sqref>C26:C29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workbookViewId="0">
      <selection activeCell="F5" sqref="F5"/>
    </sheetView>
  </sheetViews>
  <sheetFormatPr defaultRowHeight="20.399999999999999" x14ac:dyDescent="0.45"/>
  <cols>
    <col min="1" max="1" width="18.92578125" customWidth="1"/>
    <col min="3" max="3" width="11.42578125" customWidth="1"/>
    <col min="4" max="4" width="23" customWidth="1"/>
    <col min="5" max="5" width="9.42578125" customWidth="1"/>
    <col min="6" max="6" width="39" customWidth="1"/>
    <col min="7" max="7" width="33.0703125" customWidth="1"/>
  </cols>
  <sheetData>
    <row r="1" spans="1:7" x14ac:dyDescent="0.45">
      <c r="A1">
        <v>2024</v>
      </c>
    </row>
    <row r="2" spans="1:7" ht="108" x14ac:dyDescent="0.45">
      <c r="A2" s="5" t="s">
        <v>3</v>
      </c>
      <c r="B2" s="5" t="s">
        <v>11</v>
      </c>
      <c r="C2" s="5" t="s">
        <v>24</v>
      </c>
      <c r="D2" s="5" t="s">
        <v>12</v>
      </c>
      <c r="E2" s="5" t="s">
        <v>29</v>
      </c>
      <c r="F2" s="5" t="s">
        <v>30</v>
      </c>
      <c r="G2" s="5" t="s">
        <v>36</v>
      </c>
    </row>
    <row r="3" spans="1:7" ht="97.5" customHeight="1" x14ac:dyDescent="0.45">
      <c r="A3" s="1" t="s">
        <v>27</v>
      </c>
      <c r="B3" s="2" t="s">
        <v>8</v>
      </c>
      <c r="C3" s="2" t="s">
        <v>9</v>
      </c>
      <c r="D3" s="2" t="s">
        <v>13</v>
      </c>
      <c r="E3" s="2" t="s">
        <v>14</v>
      </c>
      <c r="F3" s="3" t="s">
        <v>31</v>
      </c>
      <c r="G3" s="3" t="s">
        <v>33</v>
      </c>
    </row>
    <row r="4" spans="1:7" ht="84" customHeight="1" x14ac:dyDescent="0.45">
      <c r="A4" s="1" t="s">
        <v>28</v>
      </c>
      <c r="B4" s="2" t="s">
        <v>16</v>
      </c>
      <c r="C4" s="2" t="s">
        <v>15</v>
      </c>
      <c r="D4" s="2" t="s">
        <v>25</v>
      </c>
      <c r="E4" s="2" t="s">
        <v>17</v>
      </c>
      <c r="F4" s="3" t="s">
        <v>32</v>
      </c>
      <c r="G4" s="3" t="s">
        <v>34</v>
      </c>
    </row>
    <row r="5" spans="1:7" ht="81.75" customHeight="1" x14ac:dyDescent="0.45">
      <c r="A5" s="1" t="s">
        <v>62</v>
      </c>
      <c r="B5" s="2" t="s">
        <v>19</v>
      </c>
      <c r="C5" s="2" t="s">
        <v>18</v>
      </c>
      <c r="D5" s="2" t="s">
        <v>41</v>
      </c>
      <c r="E5" s="2"/>
      <c r="F5" s="3" t="s">
        <v>65</v>
      </c>
      <c r="G5" s="3" t="s">
        <v>35</v>
      </c>
    </row>
    <row r="6" spans="1:7" ht="87.6" x14ac:dyDescent="0.45">
      <c r="A6" s="1" t="s">
        <v>63</v>
      </c>
      <c r="B6" s="2" t="s">
        <v>21</v>
      </c>
      <c r="C6" s="2" t="s">
        <v>20</v>
      </c>
      <c r="D6" s="2" t="s">
        <v>42</v>
      </c>
      <c r="F6" s="3" t="s">
        <v>66</v>
      </c>
    </row>
    <row r="7" spans="1:7" x14ac:dyDescent="0.45">
      <c r="A7" s="1" t="s">
        <v>64</v>
      </c>
      <c r="B7" s="2" t="s">
        <v>37</v>
      </c>
      <c r="C7" s="2" t="s">
        <v>22</v>
      </c>
      <c r="D7" s="4" t="s">
        <v>26</v>
      </c>
    </row>
    <row r="8" spans="1:7" ht="57.75" customHeight="1" x14ac:dyDescent="0.45">
      <c r="A8" s="11"/>
      <c r="B8" s="2" t="s">
        <v>23</v>
      </c>
      <c r="C8" s="7"/>
      <c r="D8" s="8"/>
      <c r="F8" s="9"/>
    </row>
    <row r="9" spans="1:7" x14ac:dyDescent="0.45">
      <c r="B9" s="7"/>
    </row>
    <row r="11" spans="1:7" x14ac:dyDescent="0.45">
      <c r="A11" s="6"/>
      <c r="C11" s="10"/>
      <c r="D11" s="10"/>
    </row>
    <row r="12" spans="1:7" x14ac:dyDescent="0.45">
      <c r="A12" s="10"/>
      <c r="B12" s="10"/>
    </row>
    <row r="13" spans="1:7" x14ac:dyDescent="0.45">
      <c r="A13" s="6"/>
      <c r="C13" s="10"/>
      <c r="D13" s="10"/>
    </row>
    <row r="14" spans="1:7" x14ac:dyDescent="0.45">
      <c r="A14" s="10"/>
      <c r="B14" s="10"/>
    </row>
  </sheetData>
  <sheetProtection selectLockedCells="1" selectUnlockedCells="1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Հայտի-Ավտոմեքենա</vt:lpstr>
      <vt:lpstr>List</vt:lpstr>
      <vt:lpstr>_Կարգի_8_կետ</vt:lpstr>
      <vt:lpstr>'Հայտի-Ավտոմեքենա'!համաձայն_Կարգի_8_րդ_կետի_պահանջների__այլ_ավտոմեքենա_հատկացնելու__առաջարկության_հիմնավորումը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lastModifiedBy>HP</cp:lastModifiedBy>
  <dcterms:created xsi:type="dcterms:W3CDTF">2023-12-04T06:12:26Z</dcterms:created>
  <dcterms:modified xsi:type="dcterms:W3CDTF">2024-02-26T14:23:10Z</dcterms:modified>
</cp:coreProperties>
</file>